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Properties" sheetId="1" r:id="rId1"/>
    <sheet name="Agents" sheetId="2" r:id="rId2"/>
    <sheet name="Loan Calculator" sheetId="3" r:id="rId3"/>
    <sheet name="House Codes" sheetId="4" r:id="rId4"/>
  </sheets>
  <definedNames>
    <definedName name="Agents">'Agents'!$A$1:$F$11</definedName>
    <definedName name="Properties">'Properties'!$A$2:$E$12</definedName>
  </definedNames>
  <calcPr fullCalcOnLoad="1"/>
</workbook>
</file>

<file path=xl/sharedStrings.xml><?xml version="1.0" encoding="utf-8"?>
<sst xmlns="http://schemas.openxmlformats.org/spreadsheetml/2006/main" count="175" uniqueCount="131">
  <si>
    <t>City</t>
  </si>
  <si>
    <t>ZIP</t>
  </si>
  <si>
    <t>Price</t>
  </si>
  <si>
    <t>AgentID</t>
  </si>
  <si>
    <t>Dumont</t>
  </si>
  <si>
    <t>BM27</t>
  </si>
  <si>
    <t>87 Maple Lane</t>
  </si>
  <si>
    <t>JV17</t>
  </si>
  <si>
    <t>RR18</t>
  </si>
  <si>
    <t>876 Wilson Drive</t>
  </si>
  <si>
    <t>833 East Drive</t>
  </si>
  <si>
    <t>Paramus</t>
  </si>
  <si>
    <t>34 West Drive</t>
  </si>
  <si>
    <t>Englewood</t>
  </si>
  <si>
    <t>DR16</t>
  </si>
  <si>
    <t>FirstName</t>
  </si>
  <si>
    <t>LastName</t>
  </si>
  <si>
    <t>CellPhone</t>
  </si>
  <si>
    <t>MonthlyStipend</t>
  </si>
  <si>
    <t>Brunilda</t>
  </si>
  <si>
    <t>Medina</t>
  </si>
  <si>
    <t>Haworth</t>
  </si>
  <si>
    <t>917-555-5677</t>
  </si>
  <si>
    <t>Donna</t>
  </si>
  <si>
    <t>Randal</t>
  </si>
  <si>
    <t>917-555-7363</t>
  </si>
  <si>
    <t>JB22</t>
  </si>
  <si>
    <t>Joseph</t>
  </si>
  <si>
    <t>Buehler</t>
  </si>
  <si>
    <t>917-555-2234</t>
  </si>
  <si>
    <t>John</t>
  </si>
  <si>
    <t>Vincenzo</t>
  </si>
  <si>
    <t>917-555-3298</t>
  </si>
  <si>
    <t>JY20</t>
  </si>
  <si>
    <t>Janice</t>
  </si>
  <si>
    <t>Yassen</t>
  </si>
  <si>
    <t>Hackensack</t>
  </si>
  <si>
    <t>917-555-3838</t>
  </si>
  <si>
    <t>KB23</t>
  </si>
  <si>
    <t>Karen</t>
  </si>
  <si>
    <t>Backer</t>
  </si>
  <si>
    <t>Tenafly</t>
  </si>
  <si>
    <t>917-555-5639</t>
  </si>
  <si>
    <t>KB26</t>
  </si>
  <si>
    <t>Singer</t>
  </si>
  <si>
    <t>917-555-8877</t>
  </si>
  <si>
    <t>MB19</t>
  </si>
  <si>
    <t>Maureen</t>
  </si>
  <si>
    <t>Berlin</t>
  </si>
  <si>
    <t>917-555-0875</t>
  </si>
  <si>
    <t>RL20</t>
  </si>
  <si>
    <t>Rita</t>
  </si>
  <si>
    <t>Jablonski</t>
  </si>
  <si>
    <t>917-555-5683</t>
  </si>
  <si>
    <t>Ruth</t>
  </si>
  <si>
    <t>Rosen</t>
  </si>
  <si>
    <t>917-555-8822</t>
  </si>
  <si>
    <t>Loan Payment Calculations</t>
  </si>
  <si>
    <t>Principle</t>
  </si>
  <si>
    <t>Term (in months)</t>
  </si>
  <si>
    <t>Interest Rate</t>
  </si>
  <si>
    <t>Payment</t>
  </si>
  <si>
    <t>Property Tax</t>
  </si>
  <si>
    <t>Sales Commission</t>
  </si>
  <si>
    <t>R</t>
  </si>
  <si>
    <t>C</t>
  </si>
  <si>
    <t>P</t>
  </si>
  <si>
    <t>S</t>
  </si>
  <si>
    <t>M</t>
  </si>
  <si>
    <t>78 Orange Court</t>
  </si>
  <si>
    <t>7 Elf Court</t>
  </si>
  <si>
    <t>45 Ghallia Court</t>
  </si>
  <si>
    <t>18 Hollow Ridge</t>
  </si>
  <si>
    <t>House Rating</t>
  </si>
  <si>
    <t>Street Address</t>
  </si>
  <si>
    <t>Property ID</t>
  </si>
  <si>
    <t>144 Garden Road</t>
  </si>
  <si>
    <t>88 Piano Road</t>
  </si>
  <si>
    <t>777  Churchill Lane</t>
  </si>
  <si>
    <t>892 Argo Court</t>
  </si>
  <si>
    <t>34 Lagoon Drive</t>
  </si>
  <si>
    <t>78 Wonder Circle</t>
  </si>
  <si>
    <t>9862Jennifer Lane</t>
  </si>
  <si>
    <t>7723 First Street</t>
  </si>
  <si>
    <t>20 Hollow Ridge</t>
  </si>
  <si>
    <t xml:space="preserve">9 Emily Court  </t>
  </si>
  <si>
    <t>18 Michael Way</t>
  </si>
  <si>
    <t>34 Hendricks</t>
  </si>
  <si>
    <t>90 Poplar Street</t>
  </si>
  <si>
    <t>House Type</t>
  </si>
  <si>
    <t>Agent ID</t>
  </si>
  <si>
    <t>Square Feet</t>
  </si>
  <si>
    <t>6 Lynda Court</t>
  </si>
  <si>
    <t>Cape</t>
  </si>
  <si>
    <t>Colonial</t>
  </si>
  <si>
    <t>Ranch</t>
  </si>
  <si>
    <t>Split-level</t>
  </si>
  <si>
    <t>Contemporary</t>
  </si>
  <si>
    <t xml:space="preserve">P = </t>
  </si>
  <si>
    <t xml:space="preserve">C = </t>
  </si>
  <si>
    <t xml:space="preserve">R = </t>
  </si>
  <si>
    <t xml:space="preserve">S = </t>
  </si>
  <si>
    <t xml:space="preserve">M = </t>
  </si>
  <si>
    <t>House Types</t>
  </si>
  <si>
    <t>Ratings</t>
  </si>
  <si>
    <t>5 is the highest</t>
  </si>
  <si>
    <t>1 is the lowest</t>
  </si>
  <si>
    <t>Scale of 1 - 5:</t>
  </si>
  <si>
    <t>Your Name</t>
  </si>
  <si>
    <t>07626 Total</t>
  </si>
  <si>
    <t>07627 Total</t>
  </si>
  <si>
    <t>07628 Total</t>
  </si>
  <si>
    <t>07631 Total</t>
  </si>
  <si>
    <t>07649 Total</t>
  </si>
  <si>
    <t>07652 Total</t>
  </si>
  <si>
    <t>07661 Total</t>
  </si>
  <si>
    <t>07670 Total</t>
  </si>
  <si>
    <t>10954 Total</t>
  </si>
  <si>
    <t>10970 Total</t>
  </si>
  <si>
    <t>Grand Total</t>
  </si>
  <si>
    <t>07626 Average</t>
  </si>
  <si>
    <t>07627 Average</t>
  </si>
  <si>
    <t>07628 Average</t>
  </si>
  <si>
    <t>07631 Average</t>
  </si>
  <si>
    <t>07649 Average</t>
  </si>
  <si>
    <t>07652 Average</t>
  </si>
  <si>
    <t>07661 Average</t>
  </si>
  <si>
    <t>07670 Average</t>
  </si>
  <si>
    <t>10954 Average</t>
  </si>
  <si>
    <t>10970 Average</t>
  </si>
  <si>
    <t>Grand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</si>
</sst>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4" fontId="0" fillId="0" borderId="0" xfId="17" applyAlignment="1">
      <alignment/>
    </xf>
    <xf numFmtId="164" fontId="0" fillId="0" borderId="0" xfId="0" applyNumberFormat="1" applyAlignment="1">
      <alignment/>
    </xf>
    <xf numFmtId="44" fontId="7" fillId="2" borderId="0" xfId="17" applyFont="1" applyFill="1" applyAlignment="1">
      <alignment wrapText="1"/>
    </xf>
    <xf numFmtId="0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NumberFormat="1" applyFont="1" applyFill="1" applyAlignment="1" quotePrefix="1">
      <alignment wrapText="1"/>
    </xf>
    <xf numFmtId="44" fontId="7" fillId="2" borderId="0" xfId="17" applyFont="1" applyFill="1" applyAlignment="1" quotePrefix="1">
      <alignment wrapText="1"/>
    </xf>
    <xf numFmtId="0" fontId="0" fillId="0" borderId="0" xfId="17" applyNumberFormat="1" applyFont="1" applyAlignment="1">
      <alignment/>
    </xf>
    <xf numFmtId="10" fontId="0" fillId="0" borderId="0" xfId="21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4">
      <selection activeCell="C4" sqref="C4"/>
    </sheetView>
  </sheetViews>
  <sheetFormatPr defaultColWidth="9.140625" defaultRowHeight="12.75" outlineLevelRow="2"/>
  <cols>
    <col min="1" max="1" width="12.57421875" style="0" customWidth="1"/>
    <col min="2" max="2" width="15.421875" style="0" bestFit="1" customWidth="1"/>
    <col min="3" max="3" width="16.421875" style="0" bestFit="1" customWidth="1"/>
    <col min="4" max="4" width="13.57421875" style="5" bestFit="1" customWidth="1"/>
    <col min="6" max="6" width="12.8515625" style="5" customWidth="1"/>
    <col min="7" max="7" width="16.8515625" style="5" customWidth="1"/>
    <col min="8" max="8" width="9.421875" style="0" customWidth="1"/>
    <col min="9" max="9" width="11.57421875" style="0" customWidth="1"/>
    <col min="10" max="10" width="11.28125" style="0" customWidth="1"/>
  </cols>
  <sheetData>
    <row r="1" spans="1:7" ht="12.75">
      <c r="A1" t="s">
        <v>108</v>
      </c>
      <c r="D1"/>
      <c r="F1"/>
      <c r="G1"/>
    </row>
    <row r="2" spans="1:10" ht="31.5">
      <c r="A2" s="10" t="s">
        <v>75</v>
      </c>
      <c r="B2" s="10" t="s">
        <v>74</v>
      </c>
      <c r="C2" s="10" t="s">
        <v>1</v>
      </c>
      <c r="D2" s="11" t="s">
        <v>2</v>
      </c>
      <c r="E2" s="10" t="s">
        <v>90</v>
      </c>
      <c r="F2" s="7" t="s">
        <v>62</v>
      </c>
      <c r="G2" s="7" t="s">
        <v>63</v>
      </c>
      <c r="H2" s="8" t="s">
        <v>89</v>
      </c>
      <c r="I2" s="8" t="s">
        <v>91</v>
      </c>
      <c r="J2" s="9" t="s">
        <v>73</v>
      </c>
    </row>
    <row r="3" spans="1:10" ht="12.75" outlineLevel="2">
      <c r="A3" s="4">
        <v>18</v>
      </c>
      <c r="B3" s="4" t="s">
        <v>83</v>
      </c>
      <c r="C3" s="6">
        <v>7626</v>
      </c>
      <c r="D3" s="5">
        <v>399000</v>
      </c>
      <c r="E3" s="4" t="s">
        <v>8</v>
      </c>
      <c r="F3" s="5">
        <v>5647</v>
      </c>
      <c r="G3" s="5">
        <v>4700</v>
      </c>
      <c r="H3" t="s">
        <v>68</v>
      </c>
      <c r="I3" s="4">
        <v>3400</v>
      </c>
      <c r="J3" s="4">
        <v>3</v>
      </c>
    </row>
    <row r="4" spans="1:10" ht="12.75" outlineLevel="2">
      <c r="A4" s="1">
        <v>2</v>
      </c>
      <c r="B4" s="4" t="s">
        <v>69</v>
      </c>
      <c r="C4" s="6">
        <v>7626</v>
      </c>
      <c r="D4" s="5">
        <v>387000</v>
      </c>
      <c r="E4" s="4" t="s">
        <v>46</v>
      </c>
      <c r="F4" s="5">
        <v>6987</v>
      </c>
      <c r="G4" s="5">
        <v>5940</v>
      </c>
      <c r="H4" t="s">
        <v>66</v>
      </c>
      <c r="I4" s="4">
        <v>4800</v>
      </c>
      <c r="J4" s="4">
        <v>3</v>
      </c>
    </row>
    <row r="5" spans="1:10" ht="12.75" outlineLevel="2">
      <c r="A5" s="1">
        <v>1</v>
      </c>
      <c r="B5" s="1" t="s">
        <v>92</v>
      </c>
      <c r="C5" s="6">
        <v>7626</v>
      </c>
      <c r="D5" s="5">
        <v>325000</v>
      </c>
      <c r="E5" s="1" t="s">
        <v>8</v>
      </c>
      <c r="F5" s="5">
        <v>7789</v>
      </c>
      <c r="G5" s="5">
        <v>3453</v>
      </c>
      <c r="H5" t="s">
        <v>66</v>
      </c>
      <c r="I5" s="4">
        <v>3500</v>
      </c>
      <c r="J5" s="4">
        <v>3</v>
      </c>
    </row>
    <row r="6" spans="1:10" ht="12.75" outlineLevel="1">
      <c r="A6" s="1"/>
      <c r="B6" s="1"/>
      <c r="C6" s="28" t="s">
        <v>109</v>
      </c>
      <c r="D6" s="5">
        <f>SUBTOTAL(9,D3:D5)</f>
        <v>1111000</v>
      </c>
      <c r="E6" s="1"/>
      <c r="I6" s="4"/>
      <c r="J6" s="4"/>
    </row>
    <row r="7" spans="1:10" ht="12.75" outlineLevel="1">
      <c r="A7" s="1"/>
      <c r="B7" s="1"/>
      <c r="C7" s="28" t="s">
        <v>120</v>
      </c>
      <c r="E7" s="1"/>
      <c r="I7" s="4">
        <f>SUBTOTAL(1,I3:I5)</f>
        <v>3900</v>
      </c>
      <c r="J7" s="4"/>
    </row>
    <row r="8" spans="1:10" ht="12.75" hidden="1" outlineLevel="2">
      <c r="A8" s="1">
        <v>3</v>
      </c>
      <c r="B8" s="1" t="s">
        <v>6</v>
      </c>
      <c r="C8" s="6">
        <v>7627</v>
      </c>
      <c r="D8" s="5">
        <v>225000</v>
      </c>
      <c r="E8" s="1" t="s">
        <v>7</v>
      </c>
      <c r="F8" s="5">
        <v>5986</v>
      </c>
      <c r="G8" s="5">
        <v>2345</v>
      </c>
      <c r="H8" t="s">
        <v>65</v>
      </c>
      <c r="I8" s="4">
        <v>2600</v>
      </c>
      <c r="J8" s="4">
        <v>5</v>
      </c>
    </row>
    <row r="9" spans="1:10" ht="12.75" outlineLevel="1" collapsed="1">
      <c r="A9" s="1"/>
      <c r="B9" s="1"/>
      <c r="C9" s="28" t="s">
        <v>110</v>
      </c>
      <c r="D9" s="5">
        <f>SUBTOTAL(9,D8:D8)</f>
        <v>225000</v>
      </c>
      <c r="E9" s="1"/>
      <c r="I9" s="4"/>
      <c r="J9" s="4"/>
    </row>
    <row r="10" spans="1:10" ht="12.75" outlineLevel="1">
      <c r="A10" s="1"/>
      <c r="B10" s="1"/>
      <c r="C10" s="28" t="s">
        <v>121</v>
      </c>
      <c r="E10" s="1"/>
      <c r="I10" s="4">
        <f>SUBTOTAL(1,I8:I8)</f>
        <v>2600</v>
      </c>
      <c r="J10" s="4"/>
    </row>
    <row r="11" spans="1:10" ht="12.75" outlineLevel="2">
      <c r="A11" s="4">
        <v>20</v>
      </c>
      <c r="B11" s="4" t="s">
        <v>85</v>
      </c>
      <c r="C11" s="6">
        <v>7628</v>
      </c>
      <c r="D11" s="5">
        <v>577000</v>
      </c>
      <c r="E11" s="4" t="s">
        <v>5</v>
      </c>
      <c r="F11" s="5">
        <v>6800</v>
      </c>
      <c r="G11" s="5">
        <v>6000</v>
      </c>
      <c r="H11" t="s">
        <v>66</v>
      </c>
      <c r="I11" s="4">
        <v>5000</v>
      </c>
      <c r="J11" s="12">
        <v>4</v>
      </c>
    </row>
    <row r="12" spans="1:10" ht="12.75" outlineLevel="2">
      <c r="A12" s="1">
        <v>5</v>
      </c>
      <c r="B12" s="1" t="s">
        <v>9</v>
      </c>
      <c r="C12" s="6">
        <v>7628</v>
      </c>
      <c r="D12" s="5">
        <v>405000</v>
      </c>
      <c r="E12" s="1" t="s">
        <v>8</v>
      </c>
      <c r="F12" s="5">
        <v>9867</v>
      </c>
      <c r="G12" s="5">
        <v>5564</v>
      </c>
      <c r="H12" t="s">
        <v>67</v>
      </c>
      <c r="I12" s="4">
        <v>4000</v>
      </c>
      <c r="J12" s="4">
        <v>4</v>
      </c>
    </row>
    <row r="13" spans="1:10" ht="12.75" outlineLevel="2">
      <c r="A13" s="1">
        <v>4</v>
      </c>
      <c r="B13" s="1" t="s">
        <v>88</v>
      </c>
      <c r="C13" s="6">
        <v>7628</v>
      </c>
      <c r="D13" s="5">
        <v>350000</v>
      </c>
      <c r="E13" s="1" t="s">
        <v>5</v>
      </c>
      <c r="F13" s="5">
        <v>6987</v>
      </c>
      <c r="G13" s="5">
        <v>1545</v>
      </c>
      <c r="H13" t="s">
        <v>64</v>
      </c>
      <c r="I13" s="4">
        <v>2500</v>
      </c>
      <c r="J13" s="4">
        <v>4</v>
      </c>
    </row>
    <row r="14" spans="1:10" ht="12.75" outlineLevel="1">
      <c r="A14" s="1"/>
      <c r="B14" s="1"/>
      <c r="C14" s="28" t="s">
        <v>111</v>
      </c>
      <c r="D14" s="5">
        <f>SUBTOTAL(9,D11:D13)</f>
        <v>1332000</v>
      </c>
      <c r="E14" s="1"/>
      <c r="I14" s="4"/>
      <c r="J14" s="4"/>
    </row>
    <row r="15" spans="1:10" ht="12.75" outlineLevel="1">
      <c r="A15" s="1"/>
      <c r="B15" s="1"/>
      <c r="C15" s="28" t="s">
        <v>122</v>
      </c>
      <c r="E15" s="1"/>
      <c r="I15" s="4">
        <f>SUBTOTAL(1,I11:I13)</f>
        <v>3833.3333333333335</v>
      </c>
      <c r="J15" s="4"/>
    </row>
    <row r="16" spans="1:10" ht="12.75" outlineLevel="2">
      <c r="A16" s="4">
        <v>17</v>
      </c>
      <c r="B16" s="4" t="s">
        <v>82</v>
      </c>
      <c r="C16" s="6">
        <v>7631</v>
      </c>
      <c r="D16" s="5">
        <v>405000</v>
      </c>
      <c r="E16" s="4" t="s">
        <v>43</v>
      </c>
      <c r="F16" s="5">
        <v>5429</v>
      </c>
      <c r="G16" s="5">
        <v>4390</v>
      </c>
      <c r="H16" t="s">
        <v>64</v>
      </c>
      <c r="I16" s="4">
        <v>3900</v>
      </c>
      <c r="J16" s="4">
        <v>2</v>
      </c>
    </row>
    <row r="17" spans="1:10" ht="12.75" outlineLevel="2">
      <c r="A17" s="1">
        <v>6</v>
      </c>
      <c r="B17" s="1" t="s">
        <v>12</v>
      </c>
      <c r="C17" s="6">
        <v>7631</v>
      </c>
      <c r="D17" s="5">
        <v>399000</v>
      </c>
      <c r="E17" s="1" t="s">
        <v>14</v>
      </c>
      <c r="F17" s="5">
        <v>7644</v>
      </c>
      <c r="G17" s="5">
        <v>5643</v>
      </c>
      <c r="H17" t="s">
        <v>65</v>
      </c>
      <c r="I17" s="4">
        <v>5000</v>
      </c>
      <c r="J17" s="4">
        <v>5</v>
      </c>
    </row>
    <row r="18" spans="1:10" ht="12.75" outlineLevel="2">
      <c r="A18" s="4">
        <v>15</v>
      </c>
      <c r="B18" s="1" t="s">
        <v>80</v>
      </c>
      <c r="C18" s="6">
        <v>7631</v>
      </c>
      <c r="D18" s="5">
        <v>345000</v>
      </c>
      <c r="E18" s="1" t="s">
        <v>14</v>
      </c>
      <c r="F18" s="5">
        <v>6598</v>
      </c>
      <c r="G18" s="5">
        <v>5643</v>
      </c>
      <c r="H18" t="s">
        <v>65</v>
      </c>
      <c r="I18" s="4">
        <v>4500</v>
      </c>
      <c r="J18" s="4">
        <v>3</v>
      </c>
    </row>
    <row r="19" spans="1:10" ht="12.75" outlineLevel="1">
      <c r="A19" s="4"/>
      <c r="B19" s="1"/>
      <c r="C19" s="28" t="s">
        <v>112</v>
      </c>
      <c r="D19" s="5">
        <f>SUBTOTAL(9,D16:D18)</f>
        <v>1149000</v>
      </c>
      <c r="E19" s="1"/>
      <c r="I19" s="4"/>
      <c r="J19" s="4"/>
    </row>
    <row r="20" spans="1:10" ht="12.75" outlineLevel="1">
      <c r="A20" s="4"/>
      <c r="B20" s="1"/>
      <c r="C20" s="28" t="s">
        <v>123</v>
      </c>
      <c r="E20" s="1"/>
      <c r="I20" s="4">
        <f>SUBTOTAL(1,I16:I18)</f>
        <v>4466.666666666667</v>
      </c>
      <c r="J20" s="4"/>
    </row>
    <row r="21" spans="1:10" ht="12.75" outlineLevel="2">
      <c r="A21" s="4">
        <v>21</v>
      </c>
      <c r="B21" s="4" t="s">
        <v>86</v>
      </c>
      <c r="C21" s="6">
        <v>7649</v>
      </c>
      <c r="D21" s="5">
        <v>400000</v>
      </c>
      <c r="E21" s="4" t="s">
        <v>46</v>
      </c>
      <c r="F21" s="5">
        <v>6900</v>
      </c>
      <c r="G21" s="5">
        <v>5000</v>
      </c>
      <c r="H21" t="s">
        <v>67</v>
      </c>
      <c r="I21" s="4">
        <v>5900</v>
      </c>
      <c r="J21" s="12">
        <v>5</v>
      </c>
    </row>
    <row r="22" spans="1:10" ht="12.75" outlineLevel="2">
      <c r="A22" s="1">
        <v>7</v>
      </c>
      <c r="B22" s="4" t="s">
        <v>70</v>
      </c>
      <c r="C22" s="6">
        <v>7649</v>
      </c>
      <c r="D22" s="5">
        <v>289000</v>
      </c>
      <c r="E22" s="4" t="s">
        <v>7</v>
      </c>
      <c r="F22" s="5">
        <v>4598</v>
      </c>
      <c r="G22" s="5">
        <v>3300</v>
      </c>
      <c r="H22" t="s">
        <v>66</v>
      </c>
      <c r="I22" s="4">
        <v>2600</v>
      </c>
      <c r="J22" s="4">
        <v>1</v>
      </c>
    </row>
    <row r="23" spans="1:10" ht="12.75" outlineLevel="1">
      <c r="A23" s="1"/>
      <c r="B23" s="4"/>
      <c r="C23" s="28" t="s">
        <v>113</v>
      </c>
      <c r="D23" s="5">
        <f>SUBTOTAL(9,D21:D22)</f>
        <v>689000</v>
      </c>
      <c r="E23" s="4"/>
      <c r="I23" s="4"/>
      <c r="J23" s="4"/>
    </row>
    <row r="24" spans="1:10" ht="12.75" outlineLevel="1">
      <c r="A24" s="1"/>
      <c r="B24" s="4"/>
      <c r="C24" s="28" t="s">
        <v>124</v>
      </c>
      <c r="E24" s="4"/>
      <c r="I24" s="4">
        <f>SUBTOTAL(1,I21:I22)</f>
        <v>4250</v>
      </c>
      <c r="J24" s="4"/>
    </row>
    <row r="25" spans="1:10" ht="12.75" outlineLevel="2">
      <c r="A25" s="1">
        <v>10</v>
      </c>
      <c r="B25" s="4" t="s">
        <v>72</v>
      </c>
      <c r="C25" s="6">
        <v>7652</v>
      </c>
      <c r="D25" s="5">
        <v>489000</v>
      </c>
      <c r="E25" s="4" t="s">
        <v>43</v>
      </c>
      <c r="F25" s="5">
        <v>5678</v>
      </c>
      <c r="G25" s="5">
        <v>5987</v>
      </c>
      <c r="H25" t="s">
        <v>68</v>
      </c>
      <c r="I25" s="4">
        <v>5900</v>
      </c>
      <c r="J25" s="4">
        <v>4</v>
      </c>
    </row>
    <row r="26" spans="1:10" ht="12.75" outlineLevel="2">
      <c r="A26" s="4">
        <v>19</v>
      </c>
      <c r="B26" s="4" t="s">
        <v>84</v>
      </c>
      <c r="C26" s="6">
        <v>7652</v>
      </c>
      <c r="D26" s="5">
        <v>489000</v>
      </c>
      <c r="E26" s="4" t="s">
        <v>43</v>
      </c>
      <c r="F26" s="5">
        <v>5678</v>
      </c>
      <c r="G26" s="5">
        <v>5987</v>
      </c>
      <c r="H26" t="s">
        <v>68</v>
      </c>
      <c r="I26" s="4">
        <v>5900</v>
      </c>
      <c r="J26" s="4">
        <v>4</v>
      </c>
    </row>
    <row r="27" spans="1:10" ht="12.75" outlineLevel="2">
      <c r="A27" s="1">
        <v>8</v>
      </c>
      <c r="B27" s="1" t="s">
        <v>10</v>
      </c>
      <c r="C27" s="6">
        <v>7652</v>
      </c>
      <c r="D27" s="5">
        <v>450000</v>
      </c>
      <c r="E27" s="1" t="s">
        <v>5</v>
      </c>
      <c r="F27" s="5">
        <v>8796</v>
      </c>
      <c r="G27" s="5">
        <v>6643</v>
      </c>
      <c r="H27" t="s">
        <v>68</v>
      </c>
      <c r="I27" s="4">
        <v>5300</v>
      </c>
      <c r="J27" s="4">
        <v>5</v>
      </c>
    </row>
    <row r="28" spans="1:10" ht="12.75" outlineLevel="1">
      <c r="A28" s="1"/>
      <c r="B28" s="1"/>
      <c r="C28" s="28" t="s">
        <v>114</v>
      </c>
      <c r="D28" s="5">
        <f>SUBTOTAL(9,D25:D27)</f>
        <v>1428000</v>
      </c>
      <c r="E28" s="1"/>
      <c r="I28" s="4"/>
      <c r="J28" s="4"/>
    </row>
    <row r="29" spans="1:10" ht="12.75" outlineLevel="1">
      <c r="A29" s="1"/>
      <c r="B29" s="1"/>
      <c r="C29" s="28" t="s">
        <v>125</v>
      </c>
      <c r="E29" s="1"/>
      <c r="I29" s="4">
        <f>SUBTOTAL(1,I25:I27)</f>
        <v>5700</v>
      </c>
      <c r="J29" s="4"/>
    </row>
    <row r="30" spans="1:10" ht="12.75" outlineLevel="2">
      <c r="A30" s="1">
        <v>9</v>
      </c>
      <c r="B30" s="4" t="s">
        <v>71</v>
      </c>
      <c r="C30" s="6">
        <v>7661</v>
      </c>
      <c r="D30" s="5">
        <v>635000</v>
      </c>
      <c r="E30" s="4" t="s">
        <v>38</v>
      </c>
      <c r="F30" s="5">
        <v>8765</v>
      </c>
      <c r="G30" s="5">
        <v>4800</v>
      </c>
      <c r="H30" t="s">
        <v>67</v>
      </c>
      <c r="I30" s="4">
        <v>6225</v>
      </c>
      <c r="J30" s="4">
        <v>5</v>
      </c>
    </row>
    <row r="31" spans="1:10" ht="12.75" outlineLevel="2">
      <c r="A31" s="4">
        <v>14</v>
      </c>
      <c r="B31" s="4" t="s">
        <v>79</v>
      </c>
      <c r="C31" s="6">
        <v>7661</v>
      </c>
      <c r="D31" s="5">
        <v>350000</v>
      </c>
      <c r="E31" s="1" t="s">
        <v>8</v>
      </c>
      <c r="F31" s="5">
        <v>9867</v>
      </c>
      <c r="G31" s="5">
        <v>5564</v>
      </c>
      <c r="H31" t="s">
        <v>67</v>
      </c>
      <c r="I31" s="4">
        <v>4000</v>
      </c>
      <c r="J31" s="4">
        <v>3</v>
      </c>
    </row>
    <row r="32" spans="1:10" ht="12.75" outlineLevel="1">
      <c r="A32" s="4"/>
      <c r="B32" s="4"/>
      <c r="C32" s="28" t="s">
        <v>115</v>
      </c>
      <c r="D32" s="5">
        <f>SUBTOTAL(9,D30:D31)</f>
        <v>985000</v>
      </c>
      <c r="E32" s="1"/>
      <c r="I32" s="4"/>
      <c r="J32" s="4"/>
    </row>
    <row r="33" spans="1:10" ht="12.75" outlineLevel="1">
      <c r="A33" s="4"/>
      <c r="B33" s="4"/>
      <c r="C33" s="28" t="s">
        <v>126</v>
      </c>
      <c r="E33" s="1"/>
      <c r="I33" s="4">
        <f>SUBTOTAL(1,I30:I31)</f>
        <v>5112.5</v>
      </c>
      <c r="J33" s="4"/>
    </row>
    <row r="34" spans="1:10" ht="12.75" outlineLevel="2">
      <c r="A34" s="4">
        <v>13</v>
      </c>
      <c r="B34" s="4" t="s">
        <v>78</v>
      </c>
      <c r="C34" s="6">
        <v>7670</v>
      </c>
      <c r="D34" s="5">
        <v>555000</v>
      </c>
      <c r="E34" s="4" t="s">
        <v>43</v>
      </c>
      <c r="F34" s="5">
        <v>8734</v>
      </c>
      <c r="G34" s="5">
        <v>6234</v>
      </c>
      <c r="H34" t="s">
        <v>64</v>
      </c>
      <c r="I34" s="4">
        <v>6400</v>
      </c>
      <c r="J34" s="12">
        <v>4</v>
      </c>
    </row>
    <row r="35" spans="1:10" ht="12.75" outlineLevel="2">
      <c r="A35" s="4">
        <v>22</v>
      </c>
      <c r="B35" s="4" t="s">
        <v>87</v>
      </c>
      <c r="C35" s="6">
        <v>7670</v>
      </c>
      <c r="D35" s="5">
        <v>540000</v>
      </c>
      <c r="E35" s="4" t="s">
        <v>43</v>
      </c>
      <c r="F35" s="5">
        <v>8734</v>
      </c>
      <c r="G35" s="5">
        <v>6234</v>
      </c>
      <c r="H35" t="s">
        <v>64</v>
      </c>
      <c r="I35" s="4">
        <v>6400</v>
      </c>
      <c r="J35" s="12">
        <v>4</v>
      </c>
    </row>
    <row r="36" spans="1:10" ht="12.75" outlineLevel="1">
      <c r="A36" s="4"/>
      <c r="B36" s="4"/>
      <c r="C36" s="28" t="s">
        <v>116</v>
      </c>
      <c r="D36" s="5">
        <f>SUBTOTAL(9,D34:D35)</f>
        <v>1095000</v>
      </c>
      <c r="E36" s="4"/>
      <c r="I36" s="4"/>
      <c r="J36" s="12"/>
    </row>
    <row r="37" spans="1:10" ht="12.75" outlineLevel="1">
      <c r="A37" s="4"/>
      <c r="B37" s="4"/>
      <c r="C37" s="28" t="s">
        <v>127</v>
      </c>
      <c r="E37" s="4"/>
      <c r="I37" s="4">
        <f>SUBTOTAL(1,I34:I35)</f>
        <v>6400</v>
      </c>
      <c r="J37" s="12"/>
    </row>
    <row r="38" spans="1:10" ht="12.75" hidden="1" outlineLevel="2">
      <c r="A38" s="1">
        <v>12</v>
      </c>
      <c r="B38" s="4" t="s">
        <v>77</v>
      </c>
      <c r="C38" s="6">
        <v>10954</v>
      </c>
      <c r="D38" s="5">
        <v>589000</v>
      </c>
      <c r="E38" s="4" t="s">
        <v>14</v>
      </c>
      <c r="F38" s="5">
        <v>9765</v>
      </c>
      <c r="G38" s="5">
        <v>5543</v>
      </c>
      <c r="H38" t="s">
        <v>64</v>
      </c>
      <c r="I38" s="4">
        <v>6500</v>
      </c>
      <c r="J38" s="12">
        <v>5</v>
      </c>
    </row>
    <row r="39" spans="1:10" ht="12.75" outlineLevel="1" collapsed="1">
      <c r="A39" s="1"/>
      <c r="B39" s="4"/>
      <c r="C39" s="28" t="s">
        <v>117</v>
      </c>
      <c r="D39" s="5">
        <f>SUBTOTAL(9,D38:D38)</f>
        <v>589000</v>
      </c>
      <c r="E39" s="4"/>
      <c r="I39" s="4"/>
      <c r="J39" s="12"/>
    </row>
    <row r="40" spans="1:10" ht="12.75" outlineLevel="1">
      <c r="A40" s="1"/>
      <c r="B40" s="4"/>
      <c r="C40" s="28" t="s">
        <v>128</v>
      </c>
      <c r="E40" s="4"/>
      <c r="I40" s="4">
        <f>SUBTOTAL(1,I38:I38)</f>
        <v>6500</v>
      </c>
      <c r="J40" s="12"/>
    </row>
    <row r="41" spans="1:10" ht="12.75" outlineLevel="2">
      <c r="A41" s="1">
        <v>11</v>
      </c>
      <c r="B41" s="4" t="s">
        <v>76</v>
      </c>
      <c r="C41" s="6">
        <v>10970</v>
      </c>
      <c r="D41" s="5">
        <v>625000</v>
      </c>
      <c r="E41" s="4" t="s">
        <v>33</v>
      </c>
      <c r="F41" s="5">
        <v>4900</v>
      </c>
      <c r="G41" s="5">
        <v>6500</v>
      </c>
      <c r="H41" t="s">
        <v>65</v>
      </c>
      <c r="I41" s="4">
        <v>7200</v>
      </c>
      <c r="J41" s="12">
        <v>5</v>
      </c>
    </row>
    <row r="42" spans="1:10" ht="12.75" outlineLevel="2">
      <c r="A42" s="4">
        <v>16</v>
      </c>
      <c r="B42" s="4" t="s">
        <v>81</v>
      </c>
      <c r="C42" s="6">
        <v>10970</v>
      </c>
      <c r="D42" s="5">
        <v>277000</v>
      </c>
      <c r="E42" s="4" t="s">
        <v>7</v>
      </c>
      <c r="F42" s="5">
        <v>4598</v>
      </c>
      <c r="G42" s="5">
        <v>3300</v>
      </c>
      <c r="H42" t="s">
        <v>66</v>
      </c>
      <c r="I42" s="4">
        <v>2600</v>
      </c>
      <c r="J42" s="4">
        <v>2</v>
      </c>
    </row>
    <row r="43" spans="1:10" ht="12.75" outlineLevel="1">
      <c r="A43" s="4"/>
      <c r="B43" s="4"/>
      <c r="C43" s="28" t="s">
        <v>118</v>
      </c>
      <c r="D43" s="5">
        <f>SUBTOTAL(9,D41:D42)</f>
        <v>902000</v>
      </c>
      <c r="E43" s="4"/>
      <c r="I43" s="4"/>
      <c r="J43" s="4"/>
    </row>
    <row r="44" spans="1:10" ht="12.75" outlineLevel="1">
      <c r="A44" s="4"/>
      <c r="B44" s="4"/>
      <c r="C44" s="28" t="s">
        <v>129</v>
      </c>
      <c r="E44" s="4"/>
      <c r="I44" s="4">
        <f>SUBTOTAL(1,I41:I42)</f>
        <v>4900</v>
      </c>
      <c r="J44" s="4"/>
    </row>
    <row r="45" spans="1:10" ht="12.75">
      <c r="A45" s="4"/>
      <c r="B45" s="4"/>
      <c r="C45" s="28" t="s">
        <v>119</v>
      </c>
      <c r="D45" s="5">
        <f>SUBTOTAL(9,D3:D42)</f>
        <v>9505000</v>
      </c>
      <c r="E45" s="4"/>
      <c r="I45" s="4"/>
      <c r="J45" s="4"/>
    </row>
    <row r="46" spans="1:10" ht="12.75">
      <c r="A46" s="4"/>
      <c r="B46" s="4"/>
      <c r="C46" s="28" t="s">
        <v>130</v>
      </c>
      <c r="E46" s="4"/>
      <c r="I46" s="4">
        <f>SUBTOTAL(1,I3:I42)</f>
        <v>4732.954545454545</v>
      </c>
      <c r="J46" s="4"/>
    </row>
    <row r="47" spans="3:10" ht="12.75">
      <c r="C47" s="6"/>
      <c r="I47" s="4"/>
      <c r="J47" s="4"/>
    </row>
    <row r="48" spans="3:10" ht="12.75">
      <c r="C48" s="6"/>
      <c r="I48" s="4"/>
      <c r="J48" s="4"/>
    </row>
    <row r="49" spans="3:10" ht="12.75">
      <c r="C49" s="6"/>
      <c r="I49" s="4"/>
      <c r="J49" s="4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3" width="9.8515625" style="0" bestFit="1" customWidth="1"/>
    <col min="4" max="4" width="11.8515625" style="0" bestFit="1" customWidth="1"/>
    <col min="5" max="5" width="12.140625" style="0" bestFit="1" customWidth="1"/>
  </cols>
  <sheetData>
    <row r="1" spans="1:6" ht="12.75">
      <c r="A1" s="1" t="s">
        <v>3</v>
      </c>
      <c r="B1" s="1" t="s">
        <v>15</v>
      </c>
      <c r="C1" s="1" t="s">
        <v>16</v>
      </c>
      <c r="D1" s="1" t="s">
        <v>0</v>
      </c>
      <c r="E1" s="1" t="s">
        <v>17</v>
      </c>
      <c r="F1" s="1" t="s">
        <v>18</v>
      </c>
    </row>
    <row r="2" spans="1:6" ht="12.75">
      <c r="A2" s="1" t="s">
        <v>5</v>
      </c>
      <c r="B2" s="1" t="s">
        <v>19</v>
      </c>
      <c r="C2" s="1" t="s">
        <v>20</v>
      </c>
      <c r="D2" s="1" t="s">
        <v>21</v>
      </c>
      <c r="E2" s="1" t="s">
        <v>22</v>
      </c>
      <c r="F2" s="2">
        <v>480</v>
      </c>
    </row>
    <row r="3" spans="1:6" ht="12.75">
      <c r="A3" s="1" t="s">
        <v>14</v>
      </c>
      <c r="B3" s="1" t="s">
        <v>23</v>
      </c>
      <c r="C3" s="1" t="s">
        <v>24</v>
      </c>
      <c r="D3" s="1" t="s">
        <v>4</v>
      </c>
      <c r="E3" s="1" t="s">
        <v>25</v>
      </c>
      <c r="F3" s="2">
        <v>425</v>
      </c>
    </row>
    <row r="4" spans="1:6" ht="12.75">
      <c r="A4" s="1" t="s">
        <v>26</v>
      </c>
      <c r="B4" s="1" t="s">
        <v>27</v>
      </c>
      <c r="C4" s="1" t="s">
        <v>28</v>
      </c>
      <c r="D4" s="1" t="s">
        <v>11</v>
      </c>
      <c r="E4" s="1" t="s">
        <v>29</v>
      </c>
      <c r="F4" s="2">
        <v>500</v>
      </c>
    </row>
    <row r="5" spans="1:6" ht="12.75">
      <c r="A5" s="1" t="s">
        <v>7</v>
      </c>
      <c r="B5" s="1" t="s">
        <v>30</v>
      </c>
      <c r="C5" s="1" t="s">
        <v>31</v>
      </c>
      <c r="D5" s="1" t="s">
        <v>11</v>
      </c>
      <c r="E5" s="1" t="s">
        <v>32</v>
      </c>
      <c r="F5" s="2">
        <v>450</v>
      </c>
    </row>
    <row r="6" spans="1:6" ht="12.7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2">
        <v>450</v>
      </c>
    </row>
    <row r="7" spans="1:6" ht="12.7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2">
        <v>533</v>
      </c>
    </row>
    <row r="8" spans="1:6" ht="12.75">
      <c r="A8" s="1" t="s">
        <v>43</v>
      </c>
      <c r="B8" s="1" t="s">
        <v>39</v>
      </c>
      <c r="C8" s="1" t="s">
        <v>44</v>
      </c>
      <c r="D8" s="1" t="s">
        <v>41</v>
      </c>
      <c r="E8" s="1" t="s">
        <v>45</v>
      </c>
      <c r="F8" s="2">
        <v>500</v>
      </c>
    </row>
    <row r="9" spans="1:6" ht="12.75">
      <c r="A9" s="1" t="s">
        <v>46</v>
      </c>
      <c r="B9" s="1" t="s">
        <v>47</v>
      </c>
      <c r="C9" s="1" t="s">
        <v>48</v>
      </c>
      <c r="D9" s="1" t="s">
        <v>11</v>
      </c>
      <c r="E9" s="1" t="s">
        <v>49</v>
      </c>
      <c r="F9" s="2">
        <v>500</v>
      </c>
    </row>
    <row r="10" spans="1:6" ht="12.75">
      <c r="A10" s="1" t="s">
        <v>50</v>
      </c>
      <c r="B10" s="1" t="s">
        <v>51</v>
      </c>
      <c r="C10" s="1" t="s">
        <v>52</v>
      </c>
      <c r="D10" s="1" t="s">
        <v>13</v>
      </c>
      <c r="E10" s="1" t="s">
        <v>53</v>
      </c>
      <c r="F10" s="2">
        <v>465</v>
      </c>
    </row>
    <row r="11" spans="1:6" ht="12.75">
      <c r="A11" s="1" t="s">
        <v>8</v>
      </c>
      <c r="B11" s="1" t="s">
        <v>54</v>
      </c>
      <c r="C11" s="1" t="s">
        <v>55</v>
      </c>
      <c r="D11" s="1" t="s">
        <v>13</v>
      </c>
      <c r="E11" s="1" t="s">
        <v>56</v>
      </c>
      <c r="F11" s="2">
        <v>300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bestFit="1" customWidth="1"/>
    <col min="2" max="2" width="12.00390625" style="0" bestFit="1" customWidth="1"/>
  </cols>
  <sheetData>
    <row r="1" ht="12.75">
      <c r="A1" t="s">
        <v>57</v>
      </c>
    </row>
    <row r="3" spans="1:2" ht="12.75">
      <c r="A3" t="s">
        <v>58</v>
      </c>
      <c r="B3" s="5">
        <v>150000</v>
      </c>
    </row>
    <row r="4" spans="1:2" ht="12.75">
      <c r="A4" t="s">
        <v>59</v>
      </c>
      <c r="B4">
        <v>240</v>
      </c>
    </row>
    <row r="5" spans="1:2" ht="12.75">
      <c r="A5" t="s">
        <v>60</v>
      </c>
      <c r="B5" s="13">
        <v>0.0702</v>
      </c>
    </row>
    <row r="6" spans="1:2" ht="12.75">
      <c r="A6" t="s">
        <v>61</v>
      </c>
      <c r="B6" s="3">
        <f>-PMT(B5/12,B4,B3)</f>
        <v>1164.7498428288259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13" sqref="C13"/>
    </sheetView>
  </sheetViews>
  <sheetFormatPr defaultColWidth="9.140625" defaultRowHeight="12.75"/>
  <cols>
    <col min="1" max="1" width="12.28125" style="0" bestFit="1" customWidth="1"/>
    <col min="2" max="2" width="13.28125" style="0" bestFit="1" customWidth="1"/>
  </cols>
  <sheetData>
    <row r="1" spans="1:2" ht="12.75">
      <c r="A1" s="22" t="s">
        <v>103</v>
      </c>
      <c r="B1" s="23"/>
    </row>
    <row r="2" spans="1:2" ht="12.75">
      <c r="A2" s="14" t="s">
        <v>98</v>
      </c>
      <c r="B2" s="15" t="s">
        <v>93</v>
      </c>
    </row>
    <row r="3" spans="1:2" ht="12.75">
      <c r="A3" s="14" t="s">
        <v>99</v>
      </c>
      <c r="B3" s="15" t="s">
        <v>94</v>
      </c>
    </row>
    <row r="4" spans="1:2" ht="12.75">
      <c r="A4" s="14" t="s">
        <v>100</v>
      </c>
      <c r="B4" s="15" t="s">
        <v>95</v>
      </c>
    </row>
    <row r="5" spans="1:2" ht="12.75">
      <c r="A5" s="14" t="s">
        <v>101</v>
      </c>
      <c r="B5" s="15" t="s">
        <v>96</v>
      </c>
    </row>
    <row r="6" spans="1:2" ht="13.5" thickBot="1">
      <c r="A6" s="16" t="s">
        <v>102</v>
      </c>
      <c r="B6" s="17" t="s">
        <v>97</v>
      </c>
    </row>
    <row r="7" ht="13.5" thickBot="1"/>
    <row r="8" spans="1:2" ht="12.75">
      <c r="A8" s="24" t="s">
        <v>104</v>
      </c>
      <c r="B8" s="25"/>
    </row>
    <row r="9" spans="1:2" ht="12.75">
      <c r="A9" s="18" t="s">
        <v>107</v>
      </c>
      <c r="B9" s="19"/>
    </row>
    <row r="10" spans="1:2" ht="12.75">
      <c r="A10" s="26" t="s">
        <v>106</v>
      </c>
      <c r="B10" s="27"/>
    </row>
    <row r="11" spans="1:2" ht="13.5" thickBot="1">
      <c r="A11" s="20" t="s">
        <v>105</v>
      </c>
      <c r="B11" s="21"/>
    </row>
  </sheetData>
  <mergeCells count="4">
    <mergeCell ref="A1:B1"/>
    <mergeCell ref="A8:B8"/>
    <mergeCell ref="A10:B10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 B. Bunin</cp:lastModifiedBy>
  <dcterms:created xsi:type="dcterms:W3CDTF">2004-11-08T17:20:36Z</dcterms:created>
  <dcterms:modified xsi:type="dcterms:W3CDTF">2004-11-11T17:20:14Z</dcterms:modified>
  <cp:category/>
  <cp:version/>
  <cp:contentType/>
  <cp:contentStatus/>
</cp:coreProperties>
</file>