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Semi-Annual" sheetId="1" r:id="rId1"/>
    <sheet name="Monthly" sheetId="2" r:id="rId2"/>
  </sheets>
  <definedNames/>
  <calcPr fullCalcOnLoad="1"/>
</workbook>
</file>

<file path=xl/sharedStrings.xml><?xml version="1.0" encoding="utf-8"?>
<sst xmlns="http://schemas.openxmlformats.org/spreadsheetml/2006/main" count="48" uniqueCount="25">
  <si>
    <t>Future Value</t>
  </si>
  <si>
    <t>Periods per year</t>
  </si>
  <si>
    <t>Number of years</t>
  </si>
  <si>
    <t>Total periods</t>
  </si>
  <si>
    <t>Ending Value</t>
  </si>
  <si>
    <t>Net Gain</t>
  </si>
  <si>
    <t>Amount per period</t>
  </si>
  <si>
    <t xml:space="preserve">Annual Investment </t>
  </si>
  <si>
    <t>Totals</t>
  </si>
  <si>
    <t>% of Amount</t>
  </si>
  <si>
    <t>Rate</t>
  </si>
  <si>
    <t>Beginning Bal</t>
  </si>
  <si>
    <t>Period Amount</t>
  </si>
  <si>
    <t>Name</t>
  </si>
  <si>
    <t>401K</t>
  </si>
  <si>
    <t>Bank Savings</t>
  </si>
  <si>
    <t>Total Contribution</t>
  </si>
  <si>
    <t>Percent Increase</t>
  </si>
  <si>
    <t>Semi-Annual Investment Contributions</t>
  </si>
  <si>
    <t>Monthly Investment Contributions</t>
  </si>
  <si>
    <t>IRA</t>
  </si>
  <si>
    <t>Mutual Fund 1</t>
  </si>
  <si>
    <t>Mutual Fund 2</t>
  </si>
  <si>
    <t>Bond Fund 2</t>
  </si>
  <si>
    <t>Bond Fund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</si>
</sst>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3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9" fontId="0" fillId="0" borderId="0" xfId="21" applyFill="1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9" fontId="0" fillId="0" borderId="0" xfId="21" applyBorder="1" applyAlignment="1">
      <alignment/>
    </xf>
    <xf numFmtId="9" fontId="0" fillId="0" borderId="0" xfId="2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3" xfId="17" applyBorder="1" applyAlignment="1">
      <alignment/>
    </xf>
    <xf numFmtId="44" fontId="0" fillId="0" borderId="3" xfId="17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4" fontId="0" fillId="0" borderId="5" xfId="17" applyBorder="1" applyAlignment="1">
      <alignment/>
    </xf>
    <xf numFmtId="44" fontId="0" fillId="0" borderId="6" xfId="17" applyBorder="1" applyAlignment="1">
      <alignment/>
    </xf>
    <xf numFmtId="44" fontId="0" fillId="0" borderId="5" xfId="17" applyBorder="1" applyAlignment="1">
      <alignment/>
    </xf>
    <xf numFmtId="44" fontId="0" fillId="0" borderId="6" xfId="17" applyBorder="1" applyAlignment="1">
      <alignment/>
    </xf>
    <xf numFmtId="0" fontId="0" fillId="0" borderId="7" xfId="0" applyBorder="1" applyAlignment="1">
      <alignment/>
    </xf>
    <xf numFmtId="44" fontId="0" fillId="0" borderId="8" xfId="17" applyBorder="1" applyAlignment="1">
      <alignment/>
    </xf>
    <xf numFmtId="9" fontId="0" fillId="0" borderId="8" xfId="21" applyBorder="1" applyAlignment="1">
      <alignment/>
    </xf>
    <xf numFmtId="164" fontId="0" fillId="0" borderId="8" xfId="0" applyNumberFormat="1" applyBorder="1" applyAlignment="1">
      <alignment/>
    </xf>
    <xf numFmtId="8" fontId="0" fillId="0" borderId="9" xfId="0" applyNumberFormat="1" applyBorder="1" applyAlignment="1">
      <alignment/>
    </xf>
    <xf numFmtId="0" fontId="0" fillId="0" borderId="7" xfId="0" applyFill="1" applyBorder="1" applyAlignment="1">
      <alignment/>
    </xf>
    <xf numFmtId="9" fontId="0" fillId="0" borderId="8" xfId="21" applyFill="1" applyBorder="1" applyAlignment="1">
      <alignment/>
    </xf>
    <xf numFmtId="0" fontId="0" fillId="0" borderId="10" xfId="0" applyBorder="1" applyAlignment="1">
      <alignment/>
    </xf>
    <xf numFmtId="44" fontId="0" fillId="0" borderId="8" xfId="17" applyBorder="1" applyAlignment="1">
      <alignment/>
    </xf>
    <xf numFmtId="9" fontId="0" fillId="0" borderId="8" xfId="21" applyBorder="1" applyAlignment="1">
      <alignment/>
    </xf>
    <xf numFmtId="9" fontId="0" fillId="0" borderId="8" xfId="21" applyFill="1" applyBorder="1" applyAlignment="1">
      <alignment/>
    </xf>
    <xf numFmtId="0" fontId="0" fillId="0" borderId="11" xfId="0" applyBorder="1" applyAlignment="1">
      <alignment/>
    </xf>
    <xf numFmtId="44" fontId="0" fillId="0" borderId="12" xfId="17" applyBorder="1" applyAlignment="1">
      <alignment/>
    </xf>
    <xf numFmtId="9" fontId="0" fillId="0" borderId="12" xfId="21" applyBorder="1" applyAlignment="1">
      <alignment/>
    </xf>
    <xf numFmtId="164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44" fontId="0" fillId="0" borderId="12" xfId="17" applyBorder="1" applyAlignment="1">
      <alignment/>
    </xf>
    <xf numFmtId="9" fontId="0" fillId="0" borderId="12" xfId="2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4" fontId="0" fillId="0" borderId="18" xfId="17" applyBorder="1" applyAlignment="1">
      <alignment/>
    </xf>
    <xf numFmtId="9" fontId="0" fillId="0" borderId="18" xfId="0" applyNumberFormat="1" applyBorder="1" applyAlignment="1">
      <alignment/>
    </xf>
    <xf numFmtId="9" fontId="0" fillId="0" borderId="18" xfId="21" applyBorder="1" applyAlignment="1">
      <alignment/>
    </xf>
    <xf numFmtId="44" fontId="0" fillId="0" borderId="19" xfId="17" applyBorder="1" applyAlignment="1">
      <alignment/>
    </xf>
    <xf numFmtId="44" fontId="0" fillId="0" borderId="18" xfId="17" applyBorder="1" applyAlignment="1">
      <alignment/>
    </xf>
    <xf numFmtId="9" fontId="0" fillId="0" borderId="18" xfId="21" applyBorder="1" applyAlignment="1">
      <alignment/>
    </xf>
    <xf numFmtId="44" fontId="0" fillId="0" borderId="19" xfId="17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0" fontId="0" fillId="0" borderId="25" xfId="21" applyNumberFormat="1" applyBorder="1" applyAlignment="1">
      <alignment/>
    </xf>
    <xf numFmtId="42" fontId="0" fillId="0" borderId="25" xfId="17" applyNumberFormat="1" applyBorder="1" applyAlignment="1">
      <alignment/>
    </xf>
    <xf numFmtId="0" fontId="0" fillId="0" borderId="26" xfId="0" applyBorder="1" applyAlignment="1">
      <alignment/>
    </xf>
    <xf numFmtId="10" fontId="0" fillId="0" borderId="25" xfId="21" applyNumberFormat="1" applyBorder="1" applyAlignment="1">
      <alignment/>
    </xf>
    <xf numFmtId="42" fontId="0" fillId="0" borderId="25" xfId="17" applyNumberFormat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44" fontId="4" fillId="0" borderId="29" xfId="17" applyFont="1" applyBorder="1" applyAlignment="1">
      <alignment/>
    </xf>
    <xf numFmtId="9" fontId="7" fillId="0" borderId="3" xfId="21" applyFont="1" applyBorder="1" applyAlignment="1">
      <alignment horizontal="left"/>
    </xf>
    <xf numFmtId="0" fontId="5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8.421875" style="0" bestFit="1" customWidth="1"/>
    <col min="3" max="3" width="14.00390625" style="0" bestFit="1" customWidth="1"/>
    <col min="4" max="4" width="4.7109375" style="0" customWidth="1"/>
    <col min="5" max="5" width="12.8515625" style="0" bestFit="1" customWidth="1"/>
    <col min="6" max="6" width="12.421875" style="0" bestFit="1" customWidth="1"/>
    <col min="7" max="7" width="4.8515625" style="0" bestFit="1" customWidth="1"/>
    <col min="8" max="8" width="11.7109375" style="0" bestFit="1" customWidth="1"/>
    <col min="9" max="9" width="13.421875" style="0" bestFit="1" customWidth="1"/>
    <col min="10" max="10" width="14.00390625" style="0" bestFit="1" customWidth="1"/>
    <col min="11" max="11" width="4.7109375" style="0" customWidth="1"/>
  </cols>
  <sheetData>
    <row r="1" spans="1:11" ht="15.75" thickTop="1">
      <c r="A1" s="66"/>
      <c r="B1" s="70" t="s">
        <v>18</v>
      </c>
      <c r="C1" s="70"/>
      <c r="D1" s="70"/>
      <c r="E1" s="70"/>
      <c r="F1" s="70"/>
      <c r="G1" s="70"/>
      <c r="H1" s="70"/>
      <c r="I1" s="70"/>
      <c r="J1" s="70"/>
      <c r="K1" s="67"/>
    </row>
    <row r="2" spans="1:11" ht="13.5" thickBot="1">
      <c r="A2" s="56"/>
      <c r="B2" s="3"/>
      <c r="C2" s="3"/>
      <c r="D2" s="3"/>
      <c r="E2" s="3"/>
      <c r="F2" s="3"/>
      <c r="G2" s="3"/>
      <c r="H2" s="3"/>
      <c r="I2" s="3"/>
      <c r="J2" s="3"/>
      <c r="K2" s="57"/>
    </row>
    <row r="3" spans="1:11" ht="13.5" thickBot="1">
      <c r="A3" s="56"/>
      <c r="B3" s="3" t="s">
        <v>7</v>
      </c>
      <c r="C3" s="68">
        <v>6000</v>
      </c>
      <c r="D3" s="3"/>
      <c r="E3" s="3"/>
      <c r="F3" s="3"/>
      <c r="G3" s="3"/>
      <c r="H3" s="3"/>
      <c r="I3" s="3"/>
      <c r="J3" s="3"/>
      <c r="K3" s="57"/>
    </row>
    <row r="4" spans="1:11" ht="13.5" thickBot="1">
      <c r="A4" s="56"/>
      <c r="B4" s="3"/>
      <c r="C4" s="3"/>
      <c r="D4" s="3"/>
      <c r="E4" s="3"/>
      <c r="F4" s="3"/>
      <c r="G4" s="3"/>
      <c r="H4" s="3"/>
      <c r="I4" s="3"/>
      <c r="J4" s="3"/>
      <c r="K4" s="57"/>
    </row>
    <row r="5" spans="1:11" ht="13.5" thickBot="1">
      <c r="A5" s="56"/>
      <c r="B5" s="18" t="s">
        <v>1</v>
      </c>
      <c r="C5" s="19">
        <v>2</v>
      </c>
      <c r="D5" s="3"/>
      <c r="E5" s="43" t="s">
        <v>13</v>
      </c>
      <c r="F5" s="44" t="s">
        <v>11</v>
      </c>
      <c r="G5" s="44" t="s">
        <v>10</v>
      </c>
      <c r="H5" s="44" t="s">
        <v>9</v>
      </c>
      <c r="I5" s="44" t="s">
        <v>12</v>
      </c>
      <c r="J5" s="45" t="s">
        <v>0</v>
      </c>
      <c r="K5" s="57"/>
    </row>
    <row r="6" spans="1:11" ht="12.75">
      <c r="A6" s="56"/>
      <c r="B6" s="14" t="s">
        <v>2</v>
      </c>
      <c r="C6" s="20">
        <v>20</v>
      </c>
      <c r="D6" s="3"/>
      <c r="E6" s="36" t="s">
        <v>14</v>
      </c>
      <c r="F6" s="37">
        <v>8333</v>
      </c>
      <c r="G6" s="38">
        <v>0.18</v>
      </c>
      <c r="H6" s="38">
        <v>0.3</v>
      </c>
      <c r="I6" s="39">
        <f aca="true" t="shared" si="0" ref="I6:I12">H6*$C$8</f>
        <v>900</v>
      </c>
      <c r="J6" s="40">
        <f>-FV(G6/$C$5,$C$7,I6,F6)</f>
        <v>565828.8978497863</v>
      </c>
      <c r="K6" s="57"/>
    </row>
    <row r="7" spans="1:11" ht="12.75">
      <c r="A7" s="56"/>
      <c r="B7" s="14" t="s">
        <v>3</v>
      </c>
      <c r="C7" s="20">
        <f>C5*C6</f>
        <v>40</v>
      </c>
      <c r="D7" s="3"/>
      <c r="E7" s="25" t="s">
        <v>20</v>
      </c>
      <c r="F7" s="26">
        <v>2156</v>
      </c>
      <c r="G7" s="27">
        <v>0.13</v>
      </c>
      <c r="H7" s="27">
        <v>0.15</v>
      </c>
      <c r="I7" s="28">
        <f t="shared" si="0"/>
        <v>450</v>
      </c>
      <c r="J7" s="29">
        <f aca="true" t="shared" si="1" ref="J7:J12">-FV(G7/$C$5,$C$7,I7,F7)</f>
        <v>105803.41885062298</v>
      </c>
      <c r="K7" s="57"/>
    </row>
    <row r="8" spans="1:11" ht="13.5" thickBot="1">
      <c r="A8" s="56"/>
      <c r="B8" s="15" t="s">
        <v>6</v>
      </c>
      <c r="C8" s="16">
        <f>C3/C5</f>
        <v>3000</v>
      </c>
      <c r="D8" s="3"/>
      <c r="E8" s="30" t="s">
        <v>21</v>
      </c>
      <c r="F8" s="26">
        <v>4897</v>
      </c>
      <c r="G8" s="27">
        <v>0.12</v>
      </c>
      <c r="H8" s="27">
        <v>0.15</v>
      </c>
      <c r="I8" s="28">
        <f t="shared" si="0"/>
        <v>450</v>
      </c>
      <c r="J8" s="29">
        <f t="shared" si="1"/>
        <v>120012.04526655015</v>
      </c>
      <c r="K8" s="57"/>
    </row>
    <row r="9" spans="1:11" ht="12.75">
      <c r="A9" s="56"/>
      <c r="B9" s="3"/>
      <c r="C9" s="3"/>
      <c r="D9" s="3"/>
      <c r="E9" s="30" t="s">
        <v>22</v>
      </c>
      <c r="F9" s="26">
        <v>4213</v>
      </c>
      <c r="G9" s="27">
        <v>0.06</v>
      </c>
      <c r="H9" s="31">
        <v>0.1</v>
      </c>
      <c r="I9" s="28">
        <f t="shared" si="0"/>
        <v>300</v>
      </c>
      <c r="J9" s="29">
        <f t="shared" si="1"/>
        <v>36363.34313768281</v>
      </c>
      <c r="K9" s="57"/>
    </row>
    <row r="10" spans="1:11" ht="13.5" thickBot="1">
      <c r="A10" s="56"/>
      <c r="B10" s="3"/>
      <c r="C10" s="3"/>
      <c r="D10" s="3"/>
      <c r="E10" s="30" t="s">
        <v>24</v>
      </c>
      <c r="F10" s="26">
        <v>1000</v>
      </c>
      <c r="G10" s="27">
        <v>0.06</v>
      </c>
      <c r="H10" s="31">
        <v>0.1</v>
      </c>
      <c r="I10" s="28">
        <f t="shared" si="0"/>
        <v>300</v>
      </c>
      <c r="J10" s="29">
        <f>-FV(G10/$C$5,$C$7,I10,F10)</f>
        <v>25882.41571198979</v>
      </c>
      <c r="K10" s="57"/>
    </row>
    <row r="11" spans="1:11" ht="12.75">
      <c r="A11" s="56"/>
      <c r="B11" s="18" t="s">
        <v>16</v>
      </c>
      <c r="C11" s="21">
        <f>F14+(C7*C8)</f>
        <v>142399</v>
      </c>
      <c r="D11" s="3"/>
      <c r="E11" s="30" t="s">
        <v>23</v>
      </c>
      <c r="F11" s="26">
        <v>1000</v>
      </c>
      <c r="G11" s="27">
        <v>0.04</v>
      </c>
      <c r="H11" s="31">
        <v>0.1</v>
      </c>
      <c r="I11" s="28">
        <f t="shared" si="0"/>
        <v>300</v>
      </c>
      <c r="J11" s="29">
        <f t="shared" si="1"/>
        <v>20328.634617837626</v>
      </c>
      <c r="K11" s="57"/>
    </row>
    <row r="12" spans="1:11" ht="12.75">
      <c r="A12" s="56"/>
      <c r="B12" s="14" t="s">
        <v>4</v>
      </c>
      <c r="C12" s="22">
        <f>J14</f>
        <v>891950.3383347836</v>
      </c>
      <c r="D12" s="3"/>
      <c r="E12" s="30" t="s">
        <v>15</v>
      </c>
      <c r="F12" s="26">
        <v>800</v>
      </c>
      <c r="G12" s="27">
        <v>0.03</v>
      </c>
      <c r="H12" s="31">
        <v>0.1</v>
      </c>
      <c r="I12" s="28">
        <f t="shared" si="0"/>
        <v>300</v>
      </c>
      <c r="J12" s="29">
        <f t="shared" si="1"/>
        <v>17731.582900313984</v>
      </c>
      <c r="K12" s="57"/>
    </row>
    <row r="13" spans="1:11" ht="13.5" thickBot="1">
      <c r="A13" s="56"/>
      <c r="B13" s="14" t="s">
        <v>5</v>
      </c>
      <c r="C13" s="22">
        <f>C12-C11</f>
        <v>749551.3383347836</v>
      </c>
      <c r="D13" s="3"/>
      <c r="E13" s="32"/>
      <c r="F13" s="54"/>
      <c r="G13" s="54"/>
      <c r="H13" s="54"/>
      <c r="I13" s="54"/>
      <c r="J13" s="55"/>
      <c r="K13" s="57"/>
    </row>
    <row r="14" spans="1:11" ht="13.5" thickBot="1">
      <c r="A14" s="56"/>
      <c r="B14" s="15" t="s">
        <v>17</v>
      </c>
      <c r="C14" s="69">
        <f>C12/C11</f>
        <v>6.263740183110721</v>
      </c>
      <c r="D14" s="3"/>
      <c r="E14" s="46" t="s">
        <v>8</v>
      </c>
      <c r="F14" s="47">
        <f>SUM(F6:F12)</f>
        <v>22399</v>
      </c>
      <c r="G14" s="48"/>
      <c r="H14" s="49">
        <f>SUM(H6:H12)</f>
        <v>0.9999999999999999</v>
      </c>
      <c r="I14" s="47">
        <f>SUM(I6:I12)</f>
        <v>3000</v>
      </c>
      <c r="J14" s="50">
        <f>SUM(J6:J12)</f>
        <v>891950.3383347836</v>
      </c>
      <c r="K14" s="57"/>
    </row>
    <row r="15" spans="1:11" ht="13.5" thickBot="1">
      <c r="A15" s="58"/>
      <c r="B15" s="59"/>
      <c r="C15" s="59"/>
      <c r="D15" s="60"/>
      <c r="E15" s="59"/>
      <c r="F15" s="61"/>
      <c r="G15" s="59"/>
      <c r="H15" s="62"/>
      <c r="I15" s="62"/>
      <c r="J15" s="59"/>
      <c r="K15" s="63"/>
    </row>
    <row r="16" ht="13.5" thickTop="1"/>
    <row r="17" spans="5:10" ht="12.75">
      <c r="E17" s="4"/>
      <c r="F17" s="4"/>
      <c r="G17" s="4"/>
      <c r="H17" s="4"/>
      <c r="I17" s="4"/>
      <c r="J17" s="3"/>
    </row>
    <row r="18" spans="5:10" ht="12.75">
      <c r="E18" s="3"/>
      <c r="F18" s="9"/>
      <c r="G18" s="2"/>
      <c r="H18" s="2"/>
      <c r="I18" s="1"/>
      <c r="J18" s="5"/>
    </row>
    <row r="19" spans="5:10" ht="12.75">
      <c r="E19" s="3"/>
      <c r="F19" s="9"/>
      <c r="G19" s="2"/>
      <c r="H19" s="2"/>
      <c r="I19" s="1"/>
      <c r="J19" s="5"/>
    </row>
    <row r="20" spans="3:10" ht="12.75">
      <c r="C20" s="8"/>
      <c r="E20" s="6"/>
      <c r="F20" s="9"/>
      <c r="G20" s="2"/>
      <c r="H20" s="2"/>
      <c r="I20" s="1"/>
      <c r="J20" s="5"/>
    </row>
    <row r="21" spans="5:10" ht="12.75">
      <c r="E21" s="6"/>
      <c r="F21" s="9"/>
      <c r="G21" s="2"/>
      <c r="H21" s="7"/>
      <c r="I21" s="1"/>
      <c r="J21" s="5"/>
    </row>
    <row r="22" spans="3:10" ht="12.75">
      <c r="C22" s="8"/>
      <c r="E22" s="6"/>
      <c r="F22" s="9"/>
      <c r="G22" s="2"/>
      <c r="H22" s="7"/>
      <c r="I22" s="1"/>
      <c r="J22" s="5"/>
    </row>
    <row r="23" spans="3:10" ht="12.75">
      <c r="C23" s="8"/>
      <c r="E23" s="6"/>
      <c r="F23" s="9"/>
      <c r="G23" s="2"/>
      <c r="H23" s="7"/>
      <c r="I23" s="1"/>
      <c r="J23" s="5"/>
    </row>
    <row r="24" ht="12.75">
      <c r="C24" s="8"/>
    </row>
    <row r="25" spans="3:10" ht="12.75">
      <c r="C25" s="8"/>
      <c r="E25" s="3"/>
      <c r="F25" s="9"/>
      <c r="G25" s="1"/>
      <c r="H25" s="2"/>
      <c r="I25" s="9"/>
      <c r="J25" s="9"/>
    </row>
  </sheetData>
  <mergeCells count="1">
    <mergeCell ref="B1:J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&amp;L&amp;"Arial,Italic"Your Name&amp;C&amp;"Arial,Bold"&amp;9Page &amp;P of &amp;N&amp;R&amp;"Arial,Italic"Printed on: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8.421875" style="0" bestFit="1" customWidth="1"/>
    <col min="3" max="3" width="14.00390625" style="0" bestFit="1" customWidth="1"/>
    <col min="4" max="4" width="4.7109375" style="0" customWidth="1"/>
    <col min="5" max="5" width="12.8515625" style="0" bestFit="1" customWidth="1"/>
    <col min="6" max="6" width="12.421875" style="0" bestFit="1" customWidth="1"/>
    <col min="7" max="7" width="4.8515625" style="0" bestFit="1" customWidth="1"/>
    <col min="8" max="8" width="11.7109375" style="0" bestFit="1" customWidth="1"/>
    <col min="9" max="9" width="13.421875" style="0" bestFit="1" customWidth="1"/>
    <col min="10" max="10" width="14.00390625" style="0" bestFit="1" customWidth="1"/>
    <col min="11" max="11" width="4.7109375" style="0" customWidth="1"/>
  </cols>
  <sheetData>
    <row r="1" spans="1:11" ht="15.75" thickTop="1">
      <c r="A1" s="66"/>
      <c r="B1" s="71" t="s">
        <v>19</v>
      </c>
      <c r="C1" s="71"/>
      <c r="D1" s="71"/>
      <c r="E1" s="71"/>
      <c r="F1" s="71"/>
      <c r="G1" s="71"/>
      <c r="H1" s="71"/>
      <c r="I1" s="71"/>
      <c r="J1" s="71"/>
      <c r="K1" s="67"/>
    </row>
    <row r="2" spans="1:11" ht="13.5" thickBot="1">
      <c r="A2" s="56"/>
      <c r="B2" s="3"/>
      <c r="C2" s="3"/>
      <c r="D2" s="3"/>
      <c r="E2" s="3"/>
      <c r="F2" s="3"/>
      <c r="G2" s="3"/>
      <c r="H2" s="3"/>
      <c r="I2" s="3"/>
      <c r="J2" s="3"/>
      <c r="K2" s="57"/>
    </row>
    <row r="3" spans="1:11" ht="13.5" thickBot="1">
      <c r="A3" s="56"/>
      <c r="B3" s="3" t="s">
        <v>7</v>
      </c>
      <c r="C3" s="68">
        <v>6000</v>
      </c>
      <c r="D3" s="3"/>
      <c r="E3" s="3"/>
      <c r="F3" s="3"/>
      <c r="G3" s="3"/>
      <c r="H3" s="3"/>
      <c r="I3" s="3"/>
      <c r="J3" s="3"/>
      <c r="K3" s="57"/>
    </row>
    <row r="4" spans="1:11" ht="13.5" thickBot="1">
      <c r="A4" s="56"/>
      <c r="B4" s="3"/>
      <c r="C4" s="3"/>
      <c r="D4" s="3"/>
      <c r="E4" s="3"/>
      <c r="F4" s="3"/>
      <c r="G4" s="3"/>
      <c r="H4" s="3"/>
      <c r="I4" s="3"/>
      <c r="J4" s="3"/>
      <c r="K4" s="57"/>
    </row>
    <row r="5" spans="1:11" ht="13.5" thickBot="1">
      <c r="A5" s="56"/>
      <c r="B5" s="18" t="s">
        <v>1</v>
      </c>
      <c r="C5" s="19">
        <v>12</v>
      </c>
      <c r="D5" s="3"/>
      <c r="E5" s="43" t="s">
        <v>13</v>
      </c>
      <c r="F5" s="44" t="s">
        <v>11</v>
      </c>
      <c r="G5" s="44" t="s">
        <v>10</v>
      </c>
      <c r="H5" s="44" t="s">
        <v>9</v>
      </c>
      <c r="I5" s="44" t="s">
        <v>12</v>
      </c>
      <c r="J5" s="45" t="s">
        <v>0</v>
      </c>
      <c r="K5" s="57"/>
    </row>
    <row r="6" spans="1:11" ht="12.75">
      <c r="A6" s="56"/>
      <c r="B6" s="14" t="s">
        <v>2</v>
      </c>
      <c r="C6" s="20">
        <v>20</v>
      </c>
      <c r="D6" s="3"/>
      <c r="E6" s="36" t="s">
        <v>14</v>
      </c>
      <c r="F6" s="41">
        <v>8333</v>
      </c>
      <c r="G6" s="42">
        <v>0.18</v>
      </c>
      <c r="H6" s="42">
        <v>0.3</v>
      </c>
      <c r="I6" s="39">
        <f aca="true" t="shared" si="0" ref="I6:I12">H6*$C$8</f>
        <v>150</v>
      </c>
      <c r="J6" s="40">
        <f>-FV(G6/$C$5,$C$7,I6,F6)</f>
        <v>643256.4075518242</v>
      </c>
      <c r="K6" s="57"/>
    </row>
    <row r="7" spans="1:11" ht="12.75">
      <c r="A7" s="56"/>
      <c r="B7" s="14" t="s">
        <v>3</v>
      </c>
      <c r="C7" s="20">
        <f>C5*C6</f>
        <v>240</v>
      </c>
      <c r="D7" s="3"/>
      <c r="E7" s="25" t="s">
        <v>20</v>
      </c>
      <c r="F7" s="33">
        <v>2156</v>
      </c>
      <c r="G7" s="34">
        <v>0.13</v>
      </c>
      <c r="H7" s="34">
        <v>0.15</v>
      </c>
      <c r="I7" s="28">
        <f t="shared" si="0"/>
        <v>75</v>
      </c>
      <c r="J7" s="29">
        <f aca="true" t="shared" si="1" ref="J7:J12">-FV(G7/$C$5,$C$7,I7,F7)</f>
        <v>113617.94034798414</v>
      </c>
      <c r="K7" s="57"/>
    </row>
    <row r="8" spans="1:11" ht="13.5" thickBot="1">
      <c r="A8" s="56"/>
      <c r="B8" s="15" t="s">
        <v>6</v>
      </c>
      <c r="C8" s="17">
        <f>C3/C5</f>
        <v>500</v>
      </c>
      <c r="D8" s="3"/>
      <c r="E8" s="30" t="s">
        <v>21</v>
      </c>
      <c r="F8" s="33">
        <v>4897</v>
      </c>
      <c r="G8" s="34">
        <v>0.12</v>
      </c>
      <c r="H8" s="34">
        <v>0.15</v>
      </c>
      <c r="I8" s="28">
        <f t="shared" si="0"/>
        <v>75</v>
      </c>
      <c r="J8" s="29">
        <f t="shared" si="1"/>
        <v>127534.9876470714</v>
      </c>
      <c r="K8" s="57"/>
    </row>
    <row r="9" spans="1:11" ht="12.75">
      <c r="A9" s="56"/>
      <c r="B9" s="3"/>
      <c r="C9" s="3"/>
      <c r="D9" s="3"/>
      <c r="E9" s="30" t="s">
        <v>22</v>
      </c>
      <c r="F9" s="33">
        <v>4213</v>
      </c>
      <c r="G9" s="34">
        <v>0.06</v>
      </c>
      <c r="H9" s="35">
        <v>0.1</v>
      </c>
      <c r="I9" s="28">
        <f t="shared" si="0"/>
        <v>50</v>
      </c>
      <c r="J9" s="29">
        <f t="shared" si="1"/>
        <v>37047.93621464954</v>
      </c>
      <c r="K9" s="57"/>
    </row>
    <row r="10" spans="1:11" ht="13.5" thickBot="1">
      <c r="A10" s="56"/>
      <c r="B10" s="3"/>
      <c r="C10" s="3"/>
      <c r="D10" s="3"/>
      <c r="E10" s="30" t="s">
        <v>24</v>
      </c>
      <c r="F10" s="33">
        <v>1000</v>
      </c>
      <c r="G10" s="34">
        <v>0.06</v>
      </c>
      <c r="H10" s="35">
        <v>0.1</v>
      </c>
      <c r="I10" s="28">
        <f t="shared" si="0"/>
        <v>50</v>
      </c>
      <c r="J10" s="29">
        <f>-FV(G10/$C$5,$C$7,I10,F10)</f>
        <v>26412.2492338806</v>
      </c>
      <c r="K10" s="57"/>
    </row>
    <row r="11" spans="1:11" ht="12.75">
      <c r="A11" s="56"/>
      <c r="B11" s="18" t="s">
        <v>16</v>
      </c>
      <c r="C11" s="23">
        <f>F14+(C7*C8)</f>
        <v>142399</v>
      </c>
      <c r="D11" s="3"/>
      <c r="E11" s="30" t="s">
        <v>23</v>
      </c>
      <c r="F11" s="33">
        <v>1000</v>
      </c>
      <c r="G11" s="34">
        <v>0.04</v>
      </c>
      <c r="H11" s="35">
        <v>0.1</v>
      </c>
      <c r="I11" s="28">
        <f t="shared" si="0"/>
        <v>50</v>
      </c>
      <c r="J11" s="29">
        <f t="shared" si="1"/>
        <v>20561.313391462994</v>
      </c>
      <c r="K11" s="57"/>
    </row>
    <row r="12" spans="1:11" ht="12.75">
      <c r="A12" s="56"/>
      <c r="B12" s="14" t="s">
        <v>4</v>
      </c>
      <c r="C12" s="24">
        <f>J14</f>
        <v>986302.5382894553</v>
      </c>
      <c r="D12" s="3"/>
      <c r="E12" s="30" t="s">
        <v>15</v>
      </c>
      <c r="F12" s="33">
        <v>800</v>
      </c>
      <c r="G12" s="34">
        <v>0.03</v>
      </c>
      <c r="H12" s="35">
        <v>0.1</v>
      </c>
      <c r="I12" s="28">
        <f t="shared" si="0"/>
        <v>50</v>
      </c>
      <c r="J12" s="29">
        <f t="shared" si="1"/>
        <v>17871.703902582478</v>
      </c>
      <c r="K12" s="57"/>
    </row>
    <row r="13" spans="1:11" ht="13.5" thickBot="1">
      <c r="A13" s="56"/>
      <c r="B13" s="14" t="s">
        <v>5</v>
      </c>
      <c r="C13" s="24">
        <f>C12-C11</f>
        <v>843903.5382894553</v>
      </c>
      <c r="D13" s="3"/>
      <c r="E13" s="32"/>
      <c r="F13" s="54"/>
      <c r="G13" s="54"/>
      <c r="H13" s="54"/>
      <c r="I13" s="54"/>
      <c r="J13" s="55"/>
      <c r="K13" s="57"/>
    </row>
    <row r="14" spans="1:11" ht="13.5" thickBot="1">
      <c r="A14" s="56"/>
      <c r="B14" s="15" t="s">
        <v>17</v>
      </c>
      <c r="C14" s="69">
        <f>C12/C11</f>
        <v>6.926330509971667</v>
      </c>
      <c r="D14" s="3"/>
      <c r="E14" s="46" t="s">
        <v>8</v>
      </c>
      <c r="F14" s="51">
        <f>SUM(F6:F12)</f>
        <v>22399</v>
      </c>
      <c r="G14" s="48"/>
      <c r="H14" s="52">
        <f>SUM(H6:H12)</f>
        <v>0.9999999999999999</v>
      </c>
      <c r="I14" s="51">
        <f>SUM(I6:I12)</f>
        <v>500</v>
      </c>
      <c r="J14" s="53">
        <f>SUM(J6:J12)</f>
        <v>986302.5382894553</v>
      </c>
      <c r="K14" s="57"/>
    </row>
    <row r="15" spans="1:11" ht="13.5" thickBot="1">
      <c r="A15" s="58"/>
      <c r="B15" s="59"/>
      <c r="C15" s="59"/>
      <c r="D15" s="60"/>
      <c r="E15" s="59"/>
      <c r="F15" s="64"/>
      <c r="G15" s="59"/>
      <c r="H15" s="65"/>
      <c r="I15" s="65"/>
      <c r="J15" s="59"/>
      <c r="K15" s="63"/>
    </row>
    <row r="16" ht="13.5" thickTop="1"/>
    <row r="17" spans="5:10" ht="12.75">
      <c r="E17" s="4"/>
      <c r="F17" s="4"/>
      <c r="G17" s="4"/>
      <c r="H17" s="4"/>
      <c r="I17" s="4"/>
      <c r="J17" s="3"/>
    </row>
    <row r="18" spans="5:10" ht="12.75">
      <c r="E18" s="3"/>
      <c r="F18" s="11"/>
      <c r="G18" s="12"/>
      <c r="H18" s="12"/>
      <c r="I18" s="1"/>
      <c r="J18" s="5"/>
    </row>
    <row r="19" spans="5:10" ht="12.75">
      <c r="E19" s="3"/>
      <c r="F19" s="11"/>
      <c r="G19" s="12"/>
      <c r="H19" s="12"/>
      <c r="I19" s="1"/>
      <c r="J19" s="5"/>
    </row>
    <row r="20" spans="3:10" ht="12.75">
      <c r="C20" s="10"/>
      <c r="E20" s="6"/>
      <c r="F20" s="11"/>
      <c r="G20" s="12"/>
      <c r="H20" s="12"/>
      <c r="I20" s="1"/>
      <c r="J20" s="5"/>
    </row>
    <row r="21" spans="5:10" ht="12.75">
      <c r="E21" s="6"/>
      <c r="F21" s="11"/>
      <c r="G21" s="12"/>
      <c r="H21" s="13"/>
      <c r="I21" s="1"/>
      <c r="J21" s="5"/>
    </row>
    <row r="22" spans="3:10" ht="12.75">
      <c r="C22" s="10"/>
      <c r="E22" s="6"/>
      <c r="F22" s="11"/>
      <c r="G22" s="12"/>
      <c r="H22" s="13"/>
      <c r="I22" s="1"/>
      <c r="J22" s="5"/>
    </row>
    <row r="23" spans="3:10" ht="12.75">
      <c r="C23" s="10"/>
      <c r="E23" s="6"/>
      <c r="F23" s="11"/>
      <c r="G23" s="12"/>
      <c r="H23" s="13"/>
      <c r="I23" s="1"/>
      <c r="J23" s="5"/>
    </row>
    <row r="24" ht="12.75">
      <c r="C24" s="10"/>
    </row>
    <row r="25" spans="3:10" ht="12.75">
      <c r="C25" s="10"/>
      <c r="E25" s="3"/>
      <c r="F25" s="11"/>
      <c r="G25" s="1"/>
      <c r="H25" s="12"/>
      <c r="I25" s="11"/>
      <c r="J25" s="11"/>
    </row>
  </sheetData>
  <mergeCells count="1">
    <mergeCell ref="B1:J1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&amp;LYour Name&amp;CPage &amp;P of &amp;N&amp;RPrinted on: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Course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Briggs</dc:creator>
  <cp:keywords/>
  <dc:description/>
  <cp:lastModifiedBy>Rebekah Tidwell</cp:lastModifiedBy>
  <cp:lastPrinted>2003-10-15T14:49:02Z</cp:lastPrinted>
  <dcterms:created xsi:type="dcterms:W3CDTF">2001-07-02T02:35:45Z</dcterms:created>
  <dcterms:modified xsi:type="dcterms:W3CDTF">2003-10-15T14:49:35Z</dcterms:modified>
  <cp:category/>
  <cp:version/>
  <cp:contentType/>
  <cp:contentStatus/>
</cp:coreProperties>
</file>