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Documentation" sheetId="1" r:id="rId1"/>
    <sheet name="Orders" sheetId="2" r:id="rId2"/>
  </sheets>
  <definedNames/>
  <calcPr fullCalcOnLoad="1"/>
</workbook>
</file>

<file path=xl/sharedStrings.xml><?xml version="1.0" encoding="utf-8"?>
<sst xmlns="http://schemas.openxmlformats.org/spreadsheetml/2006/main" count="49" uniqueCount="37">
  <si>
    <t>Total</t>
  </si>
  <si>
    <t>Author</t>
  </si>
  <si>
    <t>Date</t>
  </si>
  <si>
    <t>Purpose</t>
  </si>
  <si>
    <t>Wizard Works</t>
  </si>
  <si>
    <t>Qty</t>
  </si>
  <si>
    <t>Price</t>
  </si>
  <si>
    <t>Goblin Fountain</t>
  </si>
  <si>
    <t>Subtotal</t>
  </si>
  <si>
    <t>Time Bomb</t>
  </si>
  <si>
    <t>Bucket of Fireworks</t>
  </si>
  <si>
    <t>Nightair Fountain</t>
  </si>
  <si>
    <t>Customer</t>
  </si>
  <si>
    <t>Address</t>
  </si>
  <si>
    <t>Product</t>
  </si>
  <si>
    <t>Shipping</t>
  </si>
  <si>
    <t>Discount</t>
  </si>
  <si>
    <t>Orders for March, 2007</t>
  </si>
  <si>
    <t>Shipping Costs</t>
  </si>
  <si>
    <t>Standard</t>
  </si>
  <si>
    <t>Express</t>
  </si>
  <si>
    <t>Discount for orders &gt; $200</t>
  </si>
  <si>
    <t>Wilson, Rachel</t>
  </si>
  <si>
    <t>8502 Nighthawk Lane
Darby, NH  80021</t>
  </si>
  <si>
    <t>Assorted Items</t>
  </si>
  <si>
    <t>TOTAL</t>
  </si>
  <si>
    <t>Kemper, Kevin</t>
  </si>
  <si>
    <t>Crackling Balls (Box 16)</t>
  </si>
  <si>
    <t>Mountain Rockets (Box 20)</t>
  </si>
  <si>
    <t>Nighteyes (Box 10)</t>
  </si>
  <si>
    <t>Lungren, Uwe</t>
  </si>
  <si>
    <t>5 East Main St.
Lawrence, IL  67815</t>
  </si>
  <si>
    <t>25 Maple Ave.
Cutler, KY  20401</t>
  </si>
  <si>
    <t>Rock the Sky Rocket</t>
  </si>
  <si>
    <t>Tracer Rockets</t>
  </si>
  <si>
    <t>Andrew Howe</t>
  </si>
  <si>
    <t>To enter orders for Wizard Works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</si>
</sst>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m\-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9" fontId="0" fillId="0" borderId="0" xfId="0" applyNumberFormat="1" applyAlignment="1">
      <alignment/>
    </xf>
    <xf numFmtId="14" fontId="0" fillId="0" borderId="0" xfId="0" applyNumberFormat="1" applyAlignment="1">
      <alignment/>
    </xf>
    <xf numFmtId="8" fontId="0" fillId="0" borderId="0" xfId="0" applyNumberFormat="1" applyAlignment="1">
      <alignment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4.28125" style="0" customWidth="1"/>
  </cols>
  <sheetData>
    <row r="1" ht="12.75">
      <c r="A1" t="s">
        <v>4</v>
      </c>
    </row>
    <row r="3" spans="1:2" ht="12.75">
      <c r="A3" t="s">
        <v>1</v>
      </c>
      <c r="B3" t="s">
        <v>35</v>
      </c>
    </row>
    <row r="4" spans="1:2" ht="12.75">
      <c r="A4" t="s">
        <v>2</v>
      </c>
      <c r="B4" s="2">
        <v>39236</v>
      </c>
    </row>
    <row r="5" spans="1:2" ht="12.75">
      <c r="A5" t="s">
        <v>3</v>
      </c>
      <c r="B5" t="s">
        <v>36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A1" sqref="A1"/>
    </sheetView>
  </sheetViews>
  <sheetFormatPr defaultColWidth="9.140625" defaultRowHeight="12.75"/>
  <cols>
    <col min="1" max="1" width="20.57421875" style="0" customWidth="1"/>
    <col min="2" max="2" width="19.7109375" style="0" customWidth="1"/>
    <col min="3" max="3" width="23.28125" style="0" bestFit="1" customWidth="1"/>
    <col min="4" max="4" width="10.421875" style="0" customWidth="1"/>
  </cols>
  <sheetData>
    <row r="1" spans="1:3" ht="12.75">
      <c r="A1" t="s">
        <v>4</v>
      </c>
      <c r="C1" t="s">
        <v>18</v>
      </c>
    </row>
    <row r="2" spans="1:6" ht="12.75">
      <c r="A2" t="s">
        <v>17</v>
      </c>
      <c r="C2" t="s">
        <v>19</v>
      </c>
      <c r="D2" s="3">
        <v>8.95</v>
      </c>
      <c r="E2" t="s">
        <v>20</v>
      </c>
      <c r="F2" s="3">
        <v>14.95</v>
      </c>
    </row>
    <row r="4" spans="3:4" ht="12.75">
      <c r="C4" t="s">
        <v>21</v>
      </c>
      <c r="D4" s="1">
        <v>0.05</v>
      </c>
    </row>
    <row r="6" spans="1:6" ht="12.75">
      <c r="A6" t="s">
        <v>12</v>
      </c>
      <c r="B6" t="s">
        <v>13</v>
      </c>
      <c r="C6" t="s">
        <v>14</v>
      </c>
      <c r="D6" t="s">
        <v>6</v>
      </c>
      <c r="E6" t="s">
        <v>5</v>
      </c>
      <c r="F6" t="s">
        <v>0</v>
      </c>
    </row>
    <row r="7" spans="1:9" ht="25.5">
      <c r="A7" t="s">
        <v>22</v>
      </c>
      <c r="B7" s="4" t="s">
        <v>23</v>
      </c>
      <c r="C7" t="s">
        <v>29</v>
      </c>
      <c r="D7" s="3">
        <v>29.95</v>
      </c>
      <c r="E7">
        <v>2</v>
      </c>
      <c r="F7" s="3">
        <f>D7*E7</f>
        <v>59.9</v>
      </c>
      <c r="I7" s="3"/>
    </row>
    <row r="8" spans="3:6" ht="12.75">
      <c r="C8" t="s">
        <v>7</v>
      </c>
      <c r="D8" s="3">
        <v>19.95</v>
      </c>
      <c r="E8">
        <v>1</v>
      </c>
      <c r="F8" s="3">
        <f>D8*E8</f>
        <v>19.95</v>
      </c>
    </row>
    <row r="9" spans="3:6" ht="12.75">
      <c r="C9" t="s">
        <v>24</v>
      </c>
      <c r="D9" s="3">
        <v>19.95</v>
      </c>
      <c r="E9">
        <v>3</v>
      </c>
      <c r="F9" s="3">
        <f>D9*E9</f>
        <v>59.849999999999994</v>
      </c>
    </row>
    <row r="10" spans="5:6" ht="12.75">
      <c r="E10" t="s">
        <v>8</v>
      </c>
      <c r="F10" s="3">
        <f>SUM(F7:F9)</f>
        <v>139.7</v>
      </c>
    </row>
    <row r="11" spans="5:7" ht="12.75">
      <c r="E11" t="s">
        <v>15</v>
      </c>
      <c r="F11" s="3">
        <f>IF(G11="Standard",$D$2,$F$2)</f>
        <v>8.95</v>
      </c>
      <c r="G11" t="s">
        <v>19</v>
      </c>
    </row>
    <row r="12" spans="5:6" ht="12.75">
      <c r="E12" t="s">
        <v>16</v>
      </c>
      <c r="F12" s="3">
        <f>IF(F10&gt;200,F10*$D$4,0)</f>
        <v>0</v>
      </c>
    </row>
    <row r="13" spans="5:6" ht="12.75">
      <c r="E13" t="s">
        <v>25</v>
      </c>
      <c r="F13" s="3">
        <f>F10+F11-F12</f>
        <v>148.64999999999998</v>
      </c>
    </row>
    <row r="15" spans="1:6" ht="25.5">
      <c r="A15" t="s">
        <v>26</v>
      </c>
      <c r="B15" s="4" t="s">
        <v>32</v>
      </c>
      <c r="C15" t="s">
        <v>9</v>
      </c>
      <c r="D15" s="3">
        <v>42.5</v>
      </c>
      <c r="E15">
        <v>1</v>
      </c>
      <c r="F15" s="3">
        <f>D15*E15</f>
        <v>42.5</v>
      </c>
    </row>
    <row r="16" spans="3:6" ht="12.75">
      <c r="C16" t="s">
        <v>10</v>
      </c>
      <c r="D16" s="3">
        <v>14.5</v>
      </c>
      <c r="E16">
        <v>2</v>
      </c>
      <c r="F16" s="3">
        <f>D16*E16</f>
        <v>29</v>
      </c>
    </row>
    <row r="17" spans="3:6" ht="12.75">
      <c r="C17" t="s">
        <v>27</v>
      </c>
      <c r="D17" s="3">
        <v>19.95</v>
      </c>
      <c r="E17">
        <v>1</v>
      </c>
      <c r="F17" s="3">
        <f>D17*E17</f>
        <v>19.95</v>
      </c>
    </row>
    <row r="18" spans="3:6" ht="12.75">
      <c r="C18" t="s">
        <v>11</v>
      </c>
      <c r="D18" s="3">
        <v>9.95</v>
      </c>
      <c r="E18">
        <v>3</v>
      </c>
      <c r="F18" s="3">
        <f>D18*E18</f>
        <v>29.849999999999998</v>
      </c>
    </row>
    <row r="19" spans="3:6" ht="12.75">
      <c r="C19" t="s">
        <v>28</v>
      </c>
      <c r="D19" s="3">
        <v>49.95</v>
      </c>
      <c r="E19">
        <v>3</v>
      </c>
      <c r="F19" s="3">
        <f>D19*E19</f>
        <v>149.85000000000002</v>
      </c>
    </row>
    <row r="20" spans="5:6" ht="12.75">
      <c r="E20" t="s">
        <v>8</v>
      </c>
      <c r="F20" s="3">
        <f>SUM(F15:F19)</f>
        <v>271.15000000000003</v>
      </c>
    </row>
    <row r="21" spans="5:7" ht="12.75">
      <c r="E21" t="s">
        <v>15</v>
      </c>
      <c r="F21" s="3">
        <f>IF(G21="Standard",$D$2,$F$2)</f>
        <v>14.95</v>
      </c>
      <c r="G21" t="s">
        <v>20</v>
      </c>
    </row>
    <row r="22" spans="5:6" ht="12.75">
      <c r="E22" t="s">
        <v>16</v>
      </c>
      <c r="F22" s="3">
        <f>IF(F20&gt;200,F20*$D$4,0)</f>
        <v>13.557500000000003</v>
      </c>
    </row>
    <row r="23" spans="5:6" ht="12.75">
      <c r="E23" t="s">
        <v>25</v>
      </c>
      <c r="F23" s="3">
        <f>F20+F21-F22</f>
        <v>272.5425</v>
      </c>
    </row>
    <row r="25" spans="1:6" ht="25.5">
      <c r="A25" t="s">
        <v>30</v>
      </c>
      <c r="B25" s="4" t="s">
        <v>31</v>
      </c>
      <c r="C25" t="s">
        <v>33</v>
      </c>
      <c r="D25" s="3">
        <v>109.95</v>
      </c>
      <c r="E25">
        <v>1</v>
      </c>
      <c r="F25" s="3">
        <f>D25*E25</f>
        <v>109.95</v>
      </c>
    </row>
    <row r="26" spans="3:6" ht="12.75">
      <c r="C26" t="s">
        <v>34</v>
      </c>
      <c r="D26">
        <v>95.99</v>
      </c>
      <c r="E26">
        <v>1</v>
      </c>
      <c r="F26" s="3">
        <f>D26*E26</f>
        <v>95.99</v>
      </c>
    </row>
    <row r="27" spans="5:6" ht="12.75">
      <c r="E27" t="s">
        <v>8</v>
      </c>
      <c r="F27" s="3">
        <f>SUM(F25:F26)</f>
        <v>205.94</v>
      </c>
    </row>
    <row r="28" spans="5:7" ht="12.75">
      <c r="E28" t="s">
        <v>15</v>
      </c>
      <c r="F28" s="3">
        <f>IF(G28="Standard",$D$2,$F$2)</f>
        <v>14.95</v>
      </c>
      <c r="G28" t="s">
        <v>20</v>
      </c>
    </row>
    <row r="29" spans="5:6" ht="12.75">
      <c r="E29" t="s">
        <v>16</v>
      </c>
      <c r="F29" s="3">
        <f>IF(F27&gt;200,F27*$D$4,0)</f>
        <v>10.297</v>
      </c>
    </row>
    <row r="30" spans="5:6" ht="12.75">
      <c r="E30" t="s">
        <v>25</v>
      </c>
      <c r="F30" s="3">
        <f>F27+F28-F29</f>
        <v>210.593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Carey</dc:creator>
  <cp:keywords/>
  <dc:description/>
  <cp:lastModifiedBy>Patrick Carey</cp:lastModifiedBy>
  <cp:lastPrinted>2004-11-10T19:34:41Z</cp:lastPrinted>
  <dcterms:created xsi:type="dcterms:W3CDTF">2004-09-20T14:22:44Z</dcterms:created>
  <dcterms:modified xsi:type="dcterms:W3CDTF">2004-11-10T19:34:46Z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